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ronch\Downloads\"/>
    </mc:Choice>
  </mc:AlternateContent>
  <xr:revisionPtr revIDLastSave="0" documentId="8_{B9564154-6F66-4948-89E9-A25C3BA2E535}" xr6:coauthVersionLast="47" xr6:coauthVersionMax="47" xr10:uidLastSave="{00000000-0000-0000-0000-000000000000}"/>
  <bookViews>
    <workbookView xWindow="3675" yWindow="1245" windowWidth="21795" windowHeight="12945" xr2:uid="{DFC65F6C-BF12-4EEC-8706-A900D47BA1B2}"/>
  </bookViews>
  <sheets>
    <sheet name="Cover Sheet" sheetId="3" r:id="rId1"/>
    <sheet name="Worksheet" sheetId="1" r:id="rId2"/>
    <sheet name="Referenc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20" i="1"/>
  <c r="C18" i="1"/>
</calcChain>
</file>

<file path=xl/sharedStrings.xml><?xml version="1.0" encoding="utf-8"?>
<sst xmlns="http://schemas.openxmlformats.org/spreadsheetml/2006/main" count="64" uniqueCount="64">
  <si>
    <t xml:space="preserve">Prince William County Data Center Supportabily </t>
  </si>
  <si>
    <t>Power Requirements</t>
  </si>
  <si>
    <t>https://www.datacenters.com/news/data-center-power-costs-and-requirements</t>
  </si>
  <si>
    <t>Data Center Power Costs and Requirements</t>
  </si>
  <si>
    <t>https://datacenters.lbl.gov/sites/default/files/Data%20Center%20Power%20Requirements_2001.pdf</t>
  </si>
  <si>
    <t>Data center power requirements: measurements from Silicon Valley</t>
  </si>
  <si>
    <t xml:space="preserve"> - Peer Reviewed Study</t>
  </si>
  <si>
    <t>Watts Per Square meters</t>
  </si>
  <si>
    <t>Watts Per Square Feet</t>
  </si>
  <si>
    <t xml:space="preserve">Computer power density Power drawn by the computer equipment (in watts) divided by the computer room floor area </t>
  </si>
  <si>
    <t>169 W/m2</t>
  </si>
  <si>
    <t>16 W/ft2</t>
  </si>
  <si>
    <t>Building power density Total power drawn by the building (in watts) divided by the total floor area of the building</t>
  </si>
  <si>
    <t>118 W/m2</t>
  </si>
  <si>
    <t>11 W/ft2</t>
  </si>
  <si>
    <t>Total computer room Power drawn by the computer equipment and all of the supporting power density equipment such as PDUs, UPSs, HVAC and lights (in watts) divided by the computer room floor area (in square meters or square feet)</t>
  </si>
  <si>
    <t>355 W/m2</t>
  </si>
  <si>
    <t>33 W/ft2</t>
  </si>
  <si>
    <t xml:space="preserve">   Power Requirements [1]</t>
  </si>
  <si>
    <t>https://www.computerweekly.com/tip/Data-center-checklist-for-IT-power-infrastructure-design-and-setup</t>
  </si>
  <si>
    <t>Data center checklist for IT power infrastructure design and setup</t>
  </si>
  <si>
    <t xml:space="preserve"> - "another popular school of thought is Moore’s Law, which states that the compute capability of a processor doubles every 18 months. Correspondingly, a data center’s power requirements tend to double every 18 months." </t>
  </si>
  <si>
    <t>http://www.pwconserve.org/maps/DataCenterOverlay_AdditionalArea_85x11-1.pdf</t>
  </si>
  <si>
    <t xml:space="preserve"> - Data Center Overlay</t>
  </si>
  <si>
    <t>https://www.financialbuzz.com/stack-infrastructure-and-peterson-companies-announce-development-of-125-acre-hyperscale-data-center-campus-in-prince-william-county-va/</t>
  </si>
  <si>
    <t>STACK INFRASTRUCTURE and Peterson Companies Announce Development of 125-acre Hyperscale Data Center Campus in Prince William County, VA</t>
  </si>
  <si>
    <t xml:space="preserve"> - "partner with STACK to bring this 125-acre, 4 million plus square foot data center campus online,”</t>
  </si>
  <si>
    <r>
      <t xml:space="preserve">Planned Size of Data Center Project </t>
    </r>
    <r>
      <rPr>
        <u/>
        <vertAlign val="superscript"/>
        <sz val="11"/>
        <color theme="10"/>
        <rFont val="Calibri"/>
        <family val="2"/>
        <scheme val="minor"/>
      </rPr>
      <t>[2]</t>
    </r>
  </si>
  <si>
    <t>Power Demands in Watts</t>
  </si>
  <si>
    <t>https://en.wikipedia.org/wiki/List_of_power_stations_in_Virginia</t>
  </si>
  <si>
    <t>List of power stations in Virginia</t>
  </si>
  <si>
    <t xml:space="preserve"> - 132 Megawats is moderate-sized power plant. </t>
  </si>
  <si>
    <t>Cooling Requirements</t>
  </si>
  <si>
    <t>https://download.schneider-electric.com/files?p_File_Name=NRAN-5TE6HE_R4_EN.pdf&amp;p_Doc_Ref=SPD_NRAN-5TE6HE_EN&amp;p_enDocType=White+Paper&amp;CFID=88269011&amp;CFTOKEN=6addaaf1c037939-C241C1E7-F67A-690E-E7F1BC987323371E</t>
  </si>
  <si>
    <t>Calculating Total Cooling Requirements for Data Centers, White Paper 25</t>
  </si>
  <si>
    <t>https://www.watercalculator.org/footprint/data-centers-water-use/</t>
  </si>
  <si>
    <t>Data Centers, Digital Lifestyles and Water Use</t>
  </si>
  <si>
    <t xml:space="preserve"> - "an average data center uses 0.48 gallons of water for cooling for every kWh it consumes."</t>
  </si>
  <si>
    <t>Rule: "An average data center uses 0.48 gallons of water for cooling for every kWh it consumes." [3]</t>
  </si>
  <si>
    <t>Power Requirement in KW</t>
  </si>
  <si>
    <t>Cooling Water Consumption (gallons</t>
  </si>
  <si>
    <t xml:space="preserve"> -  "in 2009 Amazon estimated that a 15 megawatt data center can require up to 360,000 gallons of water a day"</t>
  </si>
  <si>
    <t>Rule: "A 15 megawatt data center can require up to 360,000 gallons of water a day"</t>
  </si>
  <si>
    <t>132MW Power Demand</t>
  </si>
  <si>
    <t>https://www.techrepublic.com/article/why-data-centers-fail-to-bring-new-jobs-to-small-towns/</t>
  </si>
  <si>
    <t>Why data centers fail to bring new jobs to small towns</t>
  </si>
  <si>
    <t xml:space="preserve"> - "While typical company headquarters can have between 200 and 1,000 jobs on site, the number of jobs at an average data center is usually capped at 30, according to a 2014 report from CBRE."</t>
  </si>
  <si>
    <t>https://www.areadevelopment.com/data-centers/Data-Centers-Q1-2015/impact-of-data-center-development-locally-2262766.shtml</t>
  </si>
  <si>
    <t>The Mystery Impact of Data Centers on Local Economies Revealed</t>
  </si>
  <si>
    <t xml:space="preserve"> - "Report referenced in "Why data centers fail to bring new jobs to small towns"</t>
  </si>
  <si>
    <t>https://www.datacenterknowledge.com/archives/2008/01/18/the-economics-of-data-center-staffing</t>
  </si>
  <si>
    <t>The Economics of Data Center Staffing</t>
  </si>
  <si>
    <t xml:space="preserve">Licensed under Creative Commons (BY SA). Licensees may copy, distribute, display and perform the work and make derivative works and remixes based on it only if they give the author or licensor the credits (attribution) in the manner specified by these, and only under a license identical to the license that governs the original work. </t>
  </si>
  <si>
    <t>https://charest.net/2022/02/07/back-in-the-trenches-a-new-lte/</t>
  </si>
  <si>
    <t>These working notes support my supportabiliy analysis of power and water demands for the proposed Prince William County Datacenter project, Prince William County, Virginia.</t>
  </si>
  <si>
    <t>27.6 million square feet (ft2)</t>
  </si>
  <si>
    <t xml:space="preserve"> - 33 watts per square foot * 27.6 million square feet. </t>
  </si>
  <si>
    <t>Size of Propsed Data Center</t>
  </si>
  <si>
    <t>Inside NOVA article published September 9, 2022</t>
  </si>
  <si>
    <t>https://www.insidenova.com/headlines/devlin-data-center-hearing-delayed-in-prince-william-digital-gateway-session-set-for-tonight/article_2e6db8a4-345c-11ed-9e14-1b732b3ad49b.html</t>
  </si>
  <si>
    <t xml:space="preserve">Version 2: Updated the figures September 14, 2022, based on new information on the proposed scale of the data center. The scale showed dramtic increase in size over my initial study. </t>
  </si>
  <si>
    <t>Author: Ron Charest
Date: September 14, 2022
Email: rcharest@yahoo.com
Title: Prince William County Datacenter Supportability Analysis
Version: 2</t>
  </si>
  <si>
    <t>gallons of water per day cooling requirement</t>
  </si>
  <si>
    <t>watts of power required to support the datacenter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</si>
</sst>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u/>
      <vertAlign val="superscript"/>
      <sz val="11"/>
      <color theme="10"/>
      <name val="Calibri"/>
      <family val="2"/>
      <scheme val="minor"/>
    </font>
    <font>
      <sz val="11"/>
      <name val="Calibri"/>
      <family val="2"/>
      <scheme val="minor"/>
    </font>
    <font>
      <sz val="11"/>
      <color rgb="FF000000"/>
      <name val="Arial"/>
      <family val="2"/>
    </font>
    <font>
      <b/>
      <sz val="11"/>
      <color theme="1"/>
      <name val="Arial"/>
      <family val="2"/>
    </font>
    <font>
      <sz val="11"/>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FEFEFE"/>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0">
    <xf numFmtId="0" fontId="0" fillId="0" borderId="0" xfId="0"/>
    <xf numFmtId="0" fontId="2" fillId="0" borderId="0" xfId="1"/>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2" fillId="0" borderId="0" xfId="1" applyAlignment="1">
      <alignment wrapText="1"/>
    </xf>
    <xf numFmtId="0" fontId="0" fillId="0" borderId="0" xfId="0" applyAlignment="1">
      <alignment horizontal="left" wrapText="1" indent="1"/>
    </xf>
    <xf numFmtId="0" fontId="0" fillId="0" borderId="0" xfId="0" applyAlignment="1">
      <alignment horizontal="left" indent="1"/>
    </xf>
    <xf numFmtId="3" fontId="0" fillId="0" borderId="0" xfId="0" applyNumberFormat="1"/>
    <xf numFmtId="0" fontId="4" fillId="0" borderId="0" xfId="1" applyFont="1" applyAlignment="1">
      <alignment wrapText="1"/>
    </xf>
    <xf numFmtId="3" fontId="0" fillId="0" borderId="0" xfId="0" applyNumberFormat="1" applyAlignment="1">
      <alignment horizontal="center" vertical="center"/>
    </xf>
    <xf numFmtId="4" fontId="0" fillId="0" borderId="0" xfId="0" applyNumberFormat="1" applyAlignment="1">
      <alignment horizontal="center" vertical="center"/>
    </xf>
    <xf numFmtId="0" fontId="0" fillId="2" borderId="0" xfId="0" applyFill="1"/>
    <xf numFmtId="0" fontId="5" fillId="2" borderId="0" xfId="0" applyFont="1" applyFill="1" applyAlignment="1">
      <alignment wrapText="1"/>
    </xf>
    <xf numFmtId="0" fontId="6" fillId="3" borderId="0" xfId="0" applyFont="1" applyFill="1" applyAlignment="1">
      <alignment horizontal="left" vertical="top" wrapText="1"/>
    </xf>
    <xf numFmtId="0" fontId="7" fillId="3" borderId="0" xfId="0" applyFont="1" applyFill="1" applyAlignment="1">
      <alignment horizontal="left" vertical="top" wrapText="1"/>
    </xf>
    <xf numFmtId="0" fontId="8" fillId="3" borderId="0" xfId="0" applyFont="1" applyFill="1"/>
    <xf numFmtId="0" fontId="2" fillId="3" borderId="0" xfId="1" applyFill="1" applyAlignment="1">
      <alignment horizontal="center" vertical="center" wrapText="1"/>
    </xf>
    <xf numFmtId="0" fontId="1" fillId="0" borderId="0" xfId="0" applyFont="1" applyAlignment="1">
      <alignment horizontal="center"/>
    </xf>
    <xf numFmtId="0" fontId="0" fillId="0" borderId="0" xfId="0"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609600</xdr:colOff>
      <xdr:row>2</xdr:row>
      <xdr:rowOff>76200</xdr:rowOff>
    </xdr:from>
    <xdr:ext cx="590550" cy="590550"/>
    <xdr:pic>
      <xdr:nvPicPr>
        <xdr:cNvPr id="2" name="image1.png">
          <a:extLst>
            <a:ext uri="{FF2B5EF4-FFF2-40B4-BE49-F238E27FC236}">
              <a16:creationId xmlns:a16="http://schemas.microsoft.com/office/drawing/2014/main" id="{9358035A-7784-4C02-95D3-4104E918AD38}"/>
            </a:ext>
          </a:extLst>
        </xdr:cNvPr>
        <xdr:cNvPicPr preferRelativeResize="0"/>
      </xdr:nvPicPr>
      <xdr:blipFill>
        <a:blip xmlns:r="http://schemas.openxmlformats.org/officeDocument/2006/relationships" r:embed="rId1" cstate="print"/>
        <a:stretch>
          <a:fillRect/>
        </a:stretch>
      </xdr:blipFill>
      <xdr:spPr>
        <a:xfrm>
          <a:off x="609600" y="457200"/>
          <a:ext cx="590550" cy="590550"/>
        </a:xfrm>
        <a:prstGeom prst="rect">
          <a:avLst/>
        </a:prstGeom>
        <a:noFill/>
      </xdr:spPr>
    </xdr:pic>
    <xdr:clientData fLocksWithSheet="0"/>
  </xdr:oneCellAnchor>
  <xdr:twoCellAnchor editAs="oneCell">
    <xdr:from>
      <xdr:col>0</xdr:col>
      <xdr:colOff>609600</xdr:colOff>
      <xdr:row>3</xdr:row>
      <xdr:rowOff>809624</xdr:rowOff>
    </xdr:from>
    <xdr:to>
      <xdr:col>0</xdr:col>
      <xdr:colOff>1203960</xdr:colOff>
      <xdr:row>3</xdr:row>
      <xdr:rowOff>1403984</xdr:rowOff>
    </xdr:to>
    <xdr:pic>
      <xdr:nvPicPr>
        <xdr:cNvPr id="3" name="Picture 2">
          <a:extLst>
            <a:ext uri="{FF2B5EF4-FFF2-40B4-BE49-F238E27FC236}">
              <a16:creationId xmlns:a16="http://schemas.microsoft.com/office/drawing/2014/main" id="{E7F817B9-94F5-4EF6-AEBF-370870B1304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381124"/>
          <a:ext cx="594360" cy="594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harest.net/2022/02/07/back-in-the-trenches-a-new-lt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watercalculator.org/footprint/data-centers-water-use/" TargetMode="External"/><Relationship Id="rId3" Type="http://schemas.openxmlformats.org/officeDocument/2006/relationships/hyperlink" Target="https://www.computerweekly.com/tip/Data-center-checklist-for-IT-power-infrastructure-design-and-setup" TargetMode="External"/><Relationship Id="rId7" Type="http://schemas.openxmlformats.org/officeDocument/2006/relationships/hyperlink" Target="https://download.schneider-electric.com/files?p_File_Name=NRAN-5TE6HE_R4_EN.pdf&amp;p_Doc_Ref=SPD_NRAN-5TE6HE_EN&amp;p_enDocType=White+Paper&amp;CFID=88269011&amp;CFTOKEN=6addaaf1c037939-C241C1E7-F67A-690E-E7F1BC987323371E" TargetMode="External"/><Relationship Id="rId12" Type="http://schemas.openxmlformats.org/officeDocument/2006/relationships/hyperlink" Target="https://www.insidenova.com/headlines/devlin-data-center-hearing-delayed-in-prince-william-digital-gateway-session-set-for-tonight/article_2e6db8a4-345c-11ed-9e14-1b732b3ad49b.html" TargetMode="External"/><Relationship Id="rId2" Type="http://schemas.openxmlformats.org/officeDocument/2006/relationships/hyperlink" Target="https://datacenters.lbl.gov/sites/default/files/Data%20Center%20Power%20Requirements_2001.pdf" TargetMode="External"/><Relationship Id="rId1" Type="http://schemas.openxmlformats.org/officeDocument/2006/relationships/hyperlink" Target="https://www.datacenters.com/news/data-center-power-costs-and-requirements" TargetMode="External"/><Relationship Id="rId6" Type="http://schemas.openxmlformats.org/officeDocument/2006/relationships/hyperlink" Target="https://en.wikipedia.org/wiki/List_of_power_stations_in_Virginia" TargetMode="External"/><Relationship Id="rId11" Type="http://schemas.openxmlformats.org/officeDocument/2006/relationships/hyperlink" Target="https://www.datacenterknowledge.com/archives/2008/01/18/the-economics-of-data-center-staffing" TargetMode="External"/><Relationship Id="rId5" Type="http://schemas.openxmlformats.org/officeDocument/2006/relationships/hyperlink" Target="https://www.financialbuzz.com/stack-infrastructure-and-peterson-companies-announce-development-of-125-acre-hyperscale-data-center-campus-in-prince-william-county-va/" TargetMode="External"/><Relationship Id="rId10" Type="http://schemas.openxmlformats.org/officeDocument/2006/relationships/hyperlink" Target="https://www.areadevelopment.com/data-centers/Data-Centers-Q1-2015/impact-of-data-center-development-locally-2262766.shtml" TargetMode="External"/><Relationship Id="rId4" Type="http://schemas.openxmlformats.org/officeDocument/2006/relationships/hyperlink" Target="http://www.pwconserve.org/maps/DataCenterOverlay_AdditionalArea_85x11-1.pdf" TargetMode="External"/><Relationship Id="rId9" Type="http://schemas.openxmlformats.org/officeDocument/2006/relationships/hyperlink" Target="https://www.techrepublic.com/article/why-data-centers-fail-to-bring-new-jobs-to-small-tow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BE701-803E-4D91-B9F3-9D43A00FC86B}">
  <dimension ref="A1:C15"/>
  <sheetViews>
    <sheetView tabSelected="1" topLeftCell="A4" workbookViewId="0">
      <selection activeCell="B5" sqref="B5"/>
    </sheetView>
  </sheetViews>
  <sheetFormatPr defaultRowHeight="15" x14ac:dyDescent="0.25"/>
  <cols>
    <col min="1" max="1" width="26.28515625" customWidth="1"/>
    <col min="2" max="2" width="96.7109375" customWidth="1"/>
    <col min="3" max="3" width="31.140625" customWidth="1"/>
  </cols>
  <sheetData>
    <row r="1" spans="1:3" x14ac:dyDescent="0.25">
      <c r="A1" s="12"/>
      <c r="B1" s="13"/>
      <c r="C1" s="12"/>
    </row>
    <row r="2" spans="1:3" x14ac:dyDescent="0.25">
      <c r="A2" s="12"/>
      <c r="B2" s="13"/>
      <c r="C2" s="12"/>
    </row>
    <row r="3" spans="1:3" x14ac:dyDescent="0.25">
      <c r="A3" s="12"/>
      <c r="B3" s="13"/>
      <c r="C3" s="12"/>
    </row>
    <row r="4" spans="1:3" ht="114" customHeight="1" x14ac:dyDescent="0.25">
      <c r="A4" s="12"/>
      <c r="B4" s="14" t="s">
        <v>61</v>
      </c>
      <c r="C4" s="12"/>
    </row>
    <row r="5" spans="1:3" ht="69.75" customHeight="1" x14ac:dyDescent="0.25">
      <c r="A5" s="12"/>
      <c r="B5" s="15" t="s">
        <v>52</v>
      </c>
      <c r="C5" s="16"/>
    </row>
    <row r="6" spans="1:3" ht="37.5" customHeight="1" x14ac:dyDescent="0.25">
      <c r="A6" s="12"/>
      <c r="B6" s="15" t="s">
        <v>54</v>
      </c>
      <c r="C6" s="16"/>
    </row>
    <row r="7" spans="1:3" ht="29.25" customHeight="1" x14ac:dyDescent="0.25">
      <c r="A7" s="12"/>
      <c r="B7" s="17" t="s">
        <v>53</v>
      </c>
      <c r="C7" s="16"/>
    </row>
    <row r="8" spans="1:3" ht="19.5" customHeight="1" x14ac:dyDescent="0.25"/>
    <row r="9" spans="1:3" ht="37.5" customHeight="1" x14ac:dyDescent="0.25">
      <c r="B9" s="2" t="s">
        <v>60</v>
      </c>
    </row>
    <row r="10" spans="1:3" ht="27.75" customHeight="1" x14ac:dyDescent="0.25"/>
    <row r="11" spans="1:3" ht="27.75" customHeight="1" x14ac:dyDescent="0.25"/>
    <row r="12" spans="1:3" ht="27.75" customHeight="1" x14ac:dyDescent="0.25"/>
    <row r="13" spans="1:3" ht="27.75" customHeight="1" x14ac:dyDescent="0.25"/>
    <row r="14" spans="1:3" ht="27.75" customHeight="1" x14ac:dyDescent="0.25"/>
    <row r="15" spans="1:3" ht="27.75" customHeight="1" x14ac:dyDescent="0.25"/>
  </sheetData>
  <hyperlinks>
    <hyperlink ref="B7" r:id="rId1" xr:uid="{385338CB-E5E5-4852-B550-17A18F88A2A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33EB9-577F-4F55-A93E-1CB4740C6C8A}">
  <dimension ref="A1:H20"/>
  <sheetViews>
    <sheetView topLeftCell="A7" workbookViewId="0">
      <selection activeCell="E16" sqref="E16"/>
    </sheetView>
  </sheetViews>
  <sheetFormatPr defaultRowHeight="15" x14ac:dyDescent="0.25"/>
  <cols>
    <col min="1" max="1" width="59.5703125" style="2" customWidth="1"/>
    <col min="2" max="2" width="18.85546875" customWidth="1"/>
    <col min="3" max="3" width="18" customWidth="1"/>
  </cols>
  <sheetData>
    <row r="1" spans="1:8" x14ac:dyDescent="0.25">
      <c r="A1" s="18" t="s">
        <v>0</v>
      </c>
      <c r="B1" s="18"/>
      <c r="C1" s="18"/>
      <c r="D1" s="18"/>
      <c r="E1" s="18"/>
      <c r="F1" s="18"/>
      <c r="G1" s="18"/>
      <c r="H1" s="18"/>
    </row>
    <row r="3" spans="1:8" x14ac:dyDescent="0.25">
      <c r="A3" s="5" t="s">
        <v>18</v>
      </c>
    </row>
    <row r="4" spans="1:8" ht="30.75" customHeight="1" x14ac:dyDescent="0.25">
      <c r="B4" s="3" t="s">
        <v>7</v>
      </c>
      <c r="C4" s="3" t="s">
        <v>8</v>
      </c>
    </row>
    <row r="5" spans="1:8" ht="30" x14ac:dyDescent="0.25">
      <c r="A5" s="2" t="s">
        <v>9</v>
      </c>
      <c r="B5" s="4" t="s">
        <v>10</v>
      </c>
      <c r="C5" s="4" t="s">
        <v>11</v>
      </c>
    </row>
    <row r="6" spans="1:8" ht="30" x14ac:dyDescent="0.25">
      <c r="A6" s="2" t="s">
        <v>12</v>
      </c>
      <c r="B6" s="4" t="s">
        <v>13</v>
      </c>
      <c r="C6" s="4" t="s">
        <v>14</v>
      </c>
    </row>
    <row r="7" spans="1:8" ht="60" x14ac:dyDescent="0.25">
      <c r="A7" s="2" t="s">
        <v>15</v>
      </c>
      <c r="B7" s="4" t="s">
        <v>16</v>
      </c>
      <c r="C7" s="4" t="s">
        <v>17</v>
      </c>
    </row>
    <row r="10" spans="1:8" ht="30" x14ac:dyDescent="0.25">
      <c r="A10" s="5" t="s">
        <v>27</v>
      </c>
      <c r="B10" s="3" t="s">
        <v>55</v>
      </c>
    </row>
    <row r="12" spans="1:8" x14ac:dyDescent="0.25">
      <c r="A12" s="2" t="s">
        <v>28</v>
      </c>
      <c r="C12" s="8">
        <f>33*27600000</f>
        <v>910800000</v>
      </c>
      <c r="D12" t="s">
        <v>63</v>
      </c>
    </row>
    <row r="13" spans="1:8" x14ac:dyDescent="0.25">
      <c r="A13" s="2" t="s">
        <v>56</v>
      </c>
    </row>
    <row r="16" spans="1:8" x14ac:dyDescent="0.25">
      <c r="A16" s="9" t="s">
        <v>32</v>
      </c>
    </row>
    <row r="17" spans="1:4" ht="45" x14ac:dyDescent="0.25">
      <c r="B17" s="3" t="s">
        <v>39</v>
      </c>
      <c r="C17" s="3" t="s">
        <v>40</v>
      </c>
    </row>
    <row r="18" spans="1:4" ht="30" x14ac:dyDescent="0.25">
      <c r="A18" s="5" t="s">
        <v>38</v>
      </c>
      <c r="B18" s="10">
        <v>132000</v>
      </c>
      <c r="C18" s="10">
        <f>(132000*0.48)*24</f>
        <v>1520640</v>
      </c>
    </row>
    <row r="20" spans="1:4" ht="30" x14ac:dyDescent="0.25">
      <c r="A20" s="5" t="s">
        <v>42</v>
      </c>
      <c r="B20" s="3" t="s">
        <v>43</v>
      </c>
      <c r="C20" s="11">
        <f>(C12/15000000)*360000</f>
        <v>21859200</v>
      </c>
      <c r="D20" s="19" t="s">
        <v>62</v>
      </c>
    </row>
  </sheetData>
  <mergeCells count="1">
    <mergeCell ref="A1:H1"/>
  </mergeCells>
  <hyperlinks>
    <hyperlink ref="A3" location="References!A7" display="   Power Requirements [1]" xr:uid="{00884A82-A6F3-4A67-B8DC-4A5621B878AE}"/>
    <hyperlink ref="A10" location="References!A20" display="Planned Size of Data Center Project" xr:uid="{D4662D26-C295-4F8F-8D10-B4E5D260BC20}"/>
    <hyperlink ref="A20" location="References!A33" display="Rule: &quot;A 15 megawatt data center can require up to 360,000 gallons of water a day&quot;" xr:uid="{9433C928-A025-4436-A8F2-79E90EDA5EC7}"/>
    <hyperlink ref="A18" location="References!A30" display="Rule: &quot;An average data center uses 0.48 gallons of water for cooling for every kWh it consumes.&quot; [3]" xr:uid="{745F09B6-F385-4197-A14C-5D3EA26EEF8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EF71A-A114-4B0C-B61E-A1A80F140309}">
  <dimension ref="A2:A50"/>
  <sheetViews>
    <sheetView topLeftCell="A11" workbookViewId="0">
      <selection activeCell="A6" sqref="A6"/>
    </sheetView>
  </sheetViews>
  <sheetFormatPr defaultRowHeight="15" x14ac:dyDescent="0.25"/>
  <cols>
    <col min="1" max="1" width="134.42578125" customWidth="1"/>
  </cols>
  <sheetData>
    <row r="2" spans="1:1" x14ac:dyDescent="0.25">
      <c r="A2" t="s">
        <v>57</v>
      </c>
    </row>
    <row r="4" spans="1:1" x14ac:dyDescent="0.25">
      <c r="A4" t="s">
        <v>58</v>
      </c>
    </row>
    <row r="5" spans="1:1" x14ac:dyDescent="0.25">
      <c r="A5" s="1" t="s">
        <v>59</v>
      </c>
    </row>
    <row r="7" spans="1:1" x14ac:dyDescent="0.25">
      <c r="A7" t="s">
        <v>1</v>
      </c>
    </row>
    <row r="9" spans="1:1" x14ac:dyDescent="0.25">
      <c r="A9" t="s">
        <v>3</v>
      </c>
    </row>
    <row r="10" spans="1:1" x14ac:dyDescent="0.25">
      <c r="A10" s="1" t="s">
        <v>2</v>
      </c>
    </row>
    <row r="12" spans="1:1" x14ac:dyDescent="0.25">
      <c r="A12" s="2" t="s">
        <v>5</v>
      </c>
    </row>
    <row r="13" spans="1:1" ht="51.75" customHeight="1" x14ac:dyDescent="0.25">
      <c r="A13" s="1" t="s">
        <v>4</v>
      </c>
    </row>
    <row r="14" spans="1:1" x14ac:dyDescent="0.25">
      <c r="A14" s="7" t="s">
        <v>6</v>
      </c>
    </row>
    <row r="16" spans="1:1" x14ac:dyDescent="0.25">
      <c r="A16" t="s">
        <v>20</v>
      </c>
    </row>
    <row r="17" spans="1:1" x14ac:dyDescent="0.25">
      <c r="A17" s="1" t="s">
        <v>19</v>
      </c>
    </row>
    <row r="18" spans="1:1" ht="30" x14ac:dyDescent="0.25">
      <c r="A18" s="6" t="s">
        <v>21</v>
      </c>
    </row>
    <row r="20" spans="1:1" x14ac:dyDescent="0.25">
      <c r="A20" s="5" t="s">
        <v>22</v>
      </c>
    </row>
    <row r="21" spans="1:1" x14ac:dyDescent="0.25">
      <c r="A21" s="6" t="s">
        <v>23</v>
      </c>
    </row>
    <row r="23" spans="1:1" ht="30" x14ac:dyDescent="0.25">
      <c r="A23" s="2" t="s">
        <v>25</v>
      </c>
    </row>
    <row r="24" spans="1:1" ht="30" x14ac:dyDescent="0.25">
      <c r="A24" s="5" t="s">
        <v>24</v>
      </c>
    </row>
    <row r="25" spans="1:1" x14ac:dyDescent="0.25">
      <c r="A25" s="7" t="s">
        <v>26</v>
      </c>
    </row>
    <row r="27" spans="1:1" x14ac:dyDescent="0.25">
      <c r="A27" t="s">
        <v>30</v>
      </c>
    </row>
    <row r="28" spans="1:1" x14ac:dyDescent="0.25">
      <c r="A28" s="1" t="s">
        <v>29</v>
      </c>
    </row>
    <row r="29" spans="1:1" x14ac:dyDescent="0.25">
      <c r="A29" s="7" t="s">
        <v>31</v>
      </c>
    </row>
    <row r="31" spans="1:1" x14ac:dyDescent="0.25">
      <c r="A31" s="2" t="s">
        <v>34</v>
      </c>
    </row>
    <row r="32" spans="1:1" ht="30" x14ac:dyDescent="0.25">
      <c r="A32" s="5" t="s">
        <v>33</v>
      </c>
    </row>
    <row r="33" spans="1:1" x14ac:dyDescent="0.25">
      <c r="A33" s="2"/>
    </row>
    <row r="34" spans="1:1" x14ac:dyDescent="0.25">
      <c r="A34" s="2"/>
    </row>
    <row r="35" spans="1:1" x14ac:dyDescent="0.25">
      <c r="A35" s="2" t="s">
        <v>36</v>
      </c>
    </row>
    <row r="36" spans="1:1" x14ac:dyDescent="0.25">
      <c r="A36" s="5" t="s">
        <v>35</v>
      </c>
    </row>
    <row r="37" spans="1:1" x14ac:dyDescent="0.25">
      <c r="A37" s="6" t="s">
        <v>37</v>
      </c>
    </row>
    <row r="38" spans="1:1" x14ac:dyDescent="0.25">
      <c r="A38" s="7" t="s">
        <v>41</v>
      </c>
    </row>
    <row r="41" spans="1:1" x14ac:dyDescent="0.25">
      <c r="A41" t="s">
        <v>45</v>
      </c>
    </row>
    <row r="42" spans="1:1" x14ac:dyDescent="0.25">
      <c r="A42" s="1" t="s">
        <v>44</v>
      </c>
    </row>
    <row r="43" spans="1:1" ht="30" x14ac:dyDescent="0.25">
      <c r="A43" s="6" t="s">
        <v>46</v>
      </c>
    </row>
    <row r="45" spans="1:1" x14ac:dyDescent="0.25">
      <c r="A45" t="s">
        <v>48</v>
      </c>
    </row>
    <row r="46" spans="1:1" x14ac:dyDescent="0.25">
      <c r="A46" s="1" t="s">
        <v>47</v>
      </c>
    </row>
    <row r="47" spans="1:1" x14ac:dyDescent="0.25">
      <c r="A47" s="7" t="s">
        <v>49</v>
      </c>
    </row>
    <row r="49" spans="1:1" x14ac:dyDescent="0.25">
      <c r="A49" t="s">
        <v>51</v>
      </c>
    </row>
    <row r="50" spans="1:1" x14ac:dyDescent="0.25">
      <c r="A50" s="1" t="s">
        <v>50</v>
      </c>
    </row>
  </sheetData>
  <hyperlinks>
    <hyperlink ref="A10" r:id="rId1" xr:uid="{B2522C0C-00DC-4D1F-B8D3-3298D0638D13}"/>
    <hyperlink ref="A13" r:id="rId2" xr:uid="{452116BC-FD31-42F2-A3CA-897CD9BD961D}"/>
    <hyperlink ref="A17" r:id="rId3" xr:uid="{97F94BED-44A4-439A-A22A-567E6D25C3E6}"/>
    <hyperlink ref="A20" r:id="rId4" xr:uid="{0844BAB3-455C-46F8-A26E-EFE54D7B4F23}"/>
    <hyperlink ref="A24" r:id="rId5" xr:uid="{F4917D2D-7944-4C85-91F5-80D0883C2290}"/>
    <hyperlink ref="A28" r:id="rId6" xr:uid="{1C1A9E7D-9EAB-4E02-B5B6-5AE2555CC07B}"/>
    <hyperlink ref="A32" r:id="rId7" xr:uid="{2F452168-DCED-4358-8DC2-684253C6DA2E}"/>
    <hyperlink ref="A36" r:id="rId8" xr:uid="{6022AA77-DFCA-45E0-8404-6A008852FC56}"/>
    <hyperlink ref="A42" r:id="rId9" xr:uid="{55788C16-BBA9-4FF1-BD7F-21100E875E8D}"/>
    <hyperlink ref="A46" r:id="rId10" xr:uid="{390CCFCA-1E1E-47AA-A9C7-673373E19878}"/>
    <hyperlink ref="A50" r:id="rId11" xr:uid="{F1149A25-414B-406C-A5BD-915815ED01E2}"/>
    <hyperlink ref="A5" r:id="rId12" xr:uid="{D842F264-26C3-4A08-96AD-236D9BDB9B5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Worksheet</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Ronald Charest</dc:creator>
  <cp:lastModifiedBy>Ronald Charest</cp:lastModifiedBy>
  <dcterms:created xsi:type="dcterms:W3CDTF">2022-01-30T21:21:00Z</dcterms:created>
  <dcterms:modified xsi:type="dcterms:W3CDTF">2022-09-14T20:41:14Z</dcterms:modified>
</cp:coreProperties>
</file>